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FiscalYear2011_Budget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<sst xmlns="http://schemas.openxmlformats.org/spreadsheetml/2006/main" count="49" uniqueCount="49">
  <si>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State and Community-Based Services:</t>
  </si>
  <si>
    <t>Home &amp; Community-Based Supportive Services</t>
  </si>
  <si>
    <t>Congregate Nutrition Services</t>
  </si>
  <si>
    <t>Home-Delivered Nutrition Services</t>
  </si>
  <si>
    <t>Nutrition Services Incentive Program /1</t>
  </si>
  <si>
    <t>Preventive Health Services</t>
  </si>
  <si>
    <t>Family Caregiver Support Services</t>
  </si>
  <si>
    <t>Subtotal, State and Community-Based Services</t>
  </si>
  <si>
    <t>Services for Native Americans:</t>
  </si>
  <si>
    <t>Native American Nutrition &amp; Supportive Services</t>
  </si>
  <si>
    <t>Native American Caregiver Support Services</t>
  </si>
  <si>
    <t>Subtotal, Services for Native Americans</t>
  </si>
  <si>
    <t>Protection of Vulnerable Older Americans:</t>
  </si>
  <si>
    <t>Long Term Care Ombudsman Program</t>
  </si>
  <si>
    <t>Prevention of Elder Abuse &amp; Neglect</t>
  </si>
  <si>
    <t>Subtotal, Vulnerable Older Americans</t>
  </si>
  <si>
    <t>Program Innovations</t>
  </si>
  <si>
    <t xml:space="preserve">     Model Approaches to Statewide Legal Systems {Non-Add}</t>
  </si>
  <si>
    <t xml:space="preserve">     National Legal Assistance and Support Projects {Non-Add}</t>
  </si>
  <si>
    <t xml:space="preserve">     National Education &amp; Resource Center on Women and Retirement {Non-Add}</t>
  </si>
  <si>
    <t xml:space="preserve">     Multigenerational Civic Engagement {Non-Add}</t>
  </si>
  <si>
    <t xml:space="preserve">     National Resource Center on Native Americans {Non-Add}</t>
  </si>
  <si>
    <t xml:space="preserve">     National Minority Aging Organizations: Asian-Pacific Americans {Non-Add}</t>
  </si>
  <si>
    <t xml:space="preserve">     National Minority Aging Organizations: Native Americans {Non-Add}</t>
  </si>
  <si>
    <t xml:space="preserve">     National Minority Aging Organizations: Hispanic&amp; African Americans {Non-Add}</t>
  </si>
  <si>
    <t xml:space="preserve">     National Alzheimer's Call Center {Non-Add}</t>
  </si>
  <si>
    <t xml:space="preserve">     Community Innovations for Aging in Place {Non-Add}</t>
  </si>
  <si>
    <t>Aging Network Support Activities</t>
  </si>
  <si>
    <t xml:space="preserve">     Health and Long-Term Care Programs {Non-Add} /2</t>
  </si>
  <si>
    <t xml:space="preserve">     Pension Information and Counseling Programs {Non-Add}</t>
  </si>
  <si>
    <t xml:space="preserve">     National Eldercare Locator {Non-Add}</t>
  </si>
  <si>
    <t xml:space="preserve">     National Long-Term Care Ombudsman Resource Center {Non-Add} </t>
  </si>
  <si>
    <t xml:space="preserve">     National Center on Elder Abuse {Non-Add} </t>
  </si>
  <si>
    <t xml:space="preserve">     Senior Medicare Patrol (SMP) Program {Non-Add} </t>
  </si>
  <si>
    <t>Lifespan Respite Care /3</t>
  </si>
  <si>
    <t>Alzheimer's Disease Demonstration Grants</t>
  </si>
  <si>
    <t>Program Administration</t>
  </si>
  <si>
    <t>Program, Project, or Activity</t>
  </si>
  <si>
    <t>GPRA &amp; Evaluations (Non-add)</t>
  </si>
  <si>
    <t>Congressional Earmarks (Non-add)</t>
  </si>
  <si>
    <t>Administration on Aging FY 2011</t>
  </si>
  <si>
    <t>1/ Includes elimination of earmark funding and a -$10 million reduction in ADRC funding.</t>
  </si>
  <si>
    <t>FY 2011 Enacted</t>
  </si>
  <si>
    <t>FY 2010 Enacted 1/</t>
  </si>
  <si>
    <t>Total Discretionary Budget Authority</t>
  </si>
  <si>
    <t>Aging and Disability Resource Centers</t>
  </si>
  <si>
    <t>Health Care Fraud and Abuse Control</t>
  </si>
  <si>
    <t>Medicare Enrollment Assistance (mandatory)</t>
  </si>
  <si>
    <t>Total Discretionary Program Level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</si>
</sst>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@*._."/>
    <numFmt numFmtId="166" formatCode="0.0%"/>
    <numFmt numFmtId="167" formatCode="#,##0.0"/>
    <numFmt numFmtId="168" formatCode="_(* #,##0.0_);_(* \(#,##0.0\);_(* &quot;-&quot;?_);_(@_)"/>
    <numFmt numFmtId="169" formatCode="_(* #,##0.0_);_(* \(#,##0.0\);_(* &quot;-&quot;_);_(@_)"/>
    <numFmt numFmtId="170" formatCode="_(* #,##0.00_);_(* \(#,##0.00\);_(* &quot;-&quot;_);_(@_)"/>
    <numFmt numFmtId="171" formatCode="_(* #,##0.000_);_(* \(#,##0.000\);_(* &quot;-&quot;_);_(@_)"/>
    <numFmt numFmtId="172" formatCode="_(* #,##0.0000_);_(* \(#,##0.0000\);_(* &quot;-&quot;_);_(@_)"/>
    <numFmt numFmtId="173" formatCode="_(* #,##0.00000_);_(* \(#,##0.00000\);_(* &quot;-&quot;_);_(@_)"/>
    <numFmt numFmtId="174" formatCode="_(* #,##0.000_);_(* \(#,##0.000\);_(* &quot;-&quot;???_);_(@_)"/>
    <numFmt numFmtId="175" formatCode="_(* #,##0.000000_);_(* \(#,##0.000000\);_(* &quot;-&quot;_);_(@_)"/>
    <numFmt numFmtId="176" formatCode="_(* #,##0.0000000_);_(* \(#,##0.0000000\);_(* &quot;-&quot;_);_(@_)"/>
    <numFmt numFmtId="177" formatCode="_(* #,##0.00000000_);_(* \(#,##0.00000000\);_(* &quot;-&quot;_);_(@_)"/>
    <numFmt numFmtId="178" formatCode="#,##0.000"/>
    <numFmt numFmtId="179" formatCode="0.000%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u val="singleAccounting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58" applyFont="1" applyFill="1" applyBorder="1">
      <alignment/>
      <protection/>
    </xf>
    <xf numFmtId="0" fontId="0" fillId="0" borderId="10" xfId="0" applyBorder="1" applyAlignment="1">
      <alignment/>
    </xf>
    <xf numFmtId="164" fontId="2" fillId="0" borderId="10" xfId="58" applyNumberFormat="1" applyFont="1" applyFill="1" applyBorder="1" applyAlignment="1">
      <alignment horizontal="left" indent="1"/>
      <protection/>
    </xf>
    <xf numFmtId="164" fontId="2" fillId="0" borderId="10" xfId="58" applyNumberFormat="1" applyFont="1" applyFill="1" applyBorder="1" applyAlignment="1">
      <alignment horizontal="left" indent="2"/>
      <protection/>
    </xf>
    <xf numFmtId="164" fontId="2" fillId="0" borderId="10" xfId="58" applyNumberFormat="1" applyFont="1" applyFill="1" applyBorder="1">
      <alignment/>
      <protection/>
    </xf>
    <xf numFmtId="164" fontId="4" fillId="0" borderId="10" xfId="58" applyNumberFormat="1" applyFont="1" applyFill="1" applyBorder="1" applyAlignment="1">
      <alignment horizontal="left" indent="1"/>
      <protection/>
    </xf>
    <xf numFmtId="164" fontId="2" fillId="0" borderId="10" xfId="58" applyNumberFormat="1" applyFont="1" applyFill="1" applyBorder="1" applyAlignment="1">
      <alignment horizontal="left"/>
      <protection/>
    </xf>
    <xf numFmtId="0" fontId="1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71" fontId="3" fillId="0" borderId="10" xfId="45" applyNumberFormat="1" applyFont="1" applyFill="1" applyBorder="1" applyAlignment="1">
      <alignment/>
    </xf>
    <xf numFmtId="171" fontId="6" fillId="0" borderId="10" xfId="45" applyNumberFormat="1" applyFont="1" applyFill="1" applyBorder="1" applyAlignment="1">
      <alignment/>
    </xf>
    <xf numFmtId="171" fontId="8" fillId="0" borderId="11" xfId="45" applyNumberFormat="1" applyFont="1" applyBorder="1" applyAlignment="1">
      <alignment/>
    </xf>
    <xf numFmtId="164" fontId="4" fillId="0" borderId="10" xfId="58" applyNumberFormat="1" applyFont="1" applyFill="1" applyBorder="1" applyAlignment="1">
      <alignment horizontal="left" indent="2"/>
      <protection/>
    </xf>
    <xf numFmtId="171" fontId="0" fillId="0" borderId="0" xfId="0" applyNumberFormat="1" applyAlignment="1">
      <alignment horizontal="center"/>
    </xf>
    <xf numFmtId="171" fontId="1" fillId="0" borderId="11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/>
    </xf>
    <xf numFmtId="171" fontId="3" fillId="0" borderId="10" xfId="44" applyNumberFormat="1" applyFont="1" applyFill="1" applyBorder="1" applyAlignment="1">
      <alignment/>
    </xf>
    <xf numFmtId="171" fontId="5" fillId="0" borderId="10" xfId="0" applyNumberFormat="1" applyFont="1" applyBorder="1" applyAlignment="1">
      <alignment/>
    </xf>
    <xf numFmtId="171" fontId="3" fillId="0" borderId="10" xfId="58" applyNumberFormat="1" applyFont="1" applyFill="1" applyBorder="1">
      <alignment/>
      <protection/>
    </xf>
    <xf numFmtId="171" fontId="7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6" fillId="0" borderId="10" xfId="44" applyNumberFormat="1" applyFont="1" applyFill="1" applyBorder="1" applyAlignment="1">
      <alignment/>
    </xf>
    <xf numFmtId="171" fontId="0" fillId="0" borderId="0" xfId="0" applyNumberFormat="1" applyAlignment="1">
      <alignment/>
    </xf>
    <xf numFmtId="171" fontId="7" fillId="0" borderId="10" xfId="45" applyNumberFormat="1" applyFont="1" applyFill="1" applyBorder="1" applyAlignment="1">
      <alignment/>
    </xf>
    <xf numFmtId="171" fontId="8" fillId="0" borderId="11" xfId="45" applyNumberFormat="1" applyFont="1" applyFill="1" applyBorder="1" applyAlignment="1">
      <alignment/>
    </xf>
    <xf numFmtId="165" fontId="8" fillId="0" borderId="11" xfId="0" applyNumberFormat="1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1" fontId="0" fillId="0" borderId="13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Y 2009 AoA CJ APT Revised 01102008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1.421875" style="0" bestFit="1" customWidth="1"/>
    <col min="2" max="2" width="15.00390625" style="24" customWidth="1"/>
    <col min="3" max="3" width="14.28125" style="0" customWidth="1"/>
    <col min="5" max="5" width="10.00390625" style="0" bestFit="1" customWidth="1"/>
  </cols>
  <sheetData>
    <row r="1" spans="1:3" ht="12.75">
      <c r="A1" s="32" t="s">
        <v>40</v>
      </c>
      <c r="B1" s="32"/>
      <c r="C1" s="32"/>
    </row>
    <row r="2" spans="1:3" ht="12.75">
      <c r="A2" s="10"/>
      <c r="B2" s="15"/>
      <c r="C2" s="10"/>
    </row>
    <row r="3" spans="1:3" ht="25.5">
      <c r="A3" s="8" t="s">
        <v>37</v>
      </c>
      <c r="B3" s="16" t="s">
        <v>43</v>
      </c>
      <c r="C3" s="9" t="s">
        <v>42</v>
      </c>
    </row>
    <row r="4" spans="1:3" ht="12.75">
      <c r="A4" s="1" t="s">
        <v>0</v>
      </c>
      <c r="B4" s="17"/>
      <c r="C4" s="2"/>
    </row>
    <row r="5" spans="1:3" ht="12.75">
      <c r="A5" s="3" t="s">
        <v>1</v>
      </c>
      <c r="B5" s="11">
        <v>368348</v>
      </c>
      <c r="C5" s="11">
        <v>367611.304</v>
      </c>
    </row>
    <row r="6" spans="1:3" ht="12.75">
      <c r="A6" s="3" t="s">
        <v>2</v>
      </c>
      <c r="B6" s="18">
        <v>440783</v>
      </c>
      <c r="C6" s="11">
        <v>439901.434</v>
      </c>
    </row>
    <row r="7" spans="1:3" ht="12.75">
      <c r="A7" s="3" t="s">
        <v>3</v>
      </c>
      <c r="B7" s="18">
        <v>217676</v>
      </c>
      <c r="C7" s="11">
        <v>217240.648</v>
      </c>
    </row>
    <row r="8" spans="1:3" ht="12.75">
      <c r="A8" s="3" t="s">
        <v>4</v>
      </c>
      <c r="B8" s="18">
        <f>161015</f>
        <v>161015</v>
      </c>
      <c r="C8" s="11">
        <v>160692.97</v>
      </c>
    </row>
    <row r="9" spans="1:3" ht="12.75">
      <c r="A9" s="3" t="s">
        <v>5</v>
      </c>
      <c r="B9" s="18">
        <v>21026</v>
      </c>
      <c r="C9" s="11">
        <v>20983.948</v>
      </c>
    </row>
    <row r="10" spans="1:3" ht="15">
      <c r="A10" s="3" t="s">
        <v>6</v>
      </c>
      <c r="B10" s="19">
        <v>154220</v>
      </c>
      <c r="C10" s="25">
        <v>153911.56</v>
      </c>
    </row>
    <row r="11" spans="1:3" ht="12.75">
      <c r="A11" s="4" t="s">
        <v>7</v>
      </c>
      <c r="B11" s="11">
        <f>SUM(B5:B10)</f>
        <v>1363068</v>
      </c>
      <c r="C11" s="11">
        <v>1360341.864</v>
      </c>
    </row>
    <row r="12" spans="1:3" ht="12.75">
      <c r="A12" s="5"/>
      <c r="B12" s="20"/>
      <c r="C12" s="11"/>
    </row>
    <row r="13" spans="1:3" ht="12.75">
      <c r="A13" s="1" t="s">
        <v>8</v>
      </c>
      <c r="B13" s="20"/>
      <c r="C13" s="11"/>
    </row>
    <row r="14" spans="1:3" ht="12.75">
      <c r="A14" s="3" t="s">
        <v>9</v>
      </c>
      <c r="B14" s="11">
        <v>27708</v>
      </c>
      <c r="C14" s="11">
        <v>27652.584</v>
      </c>
    </row>
    <row r="15" spans="1:3" ht="12.75">
      <c r="A15" s="3" t="s">
        <v>10</v>
      </c>
      <c r="B15" s="21">
        <v>6389</v>
      </c>
      <c r="C15" s="25">
        <v>6376.222</v>
      </c>
    </row>
    <row r="16" spans="1:3" ht="12.75">
      <c r="A16" s="4" t="s">
        <v>11</v>
      </c>
      <c r="B16" s="11">
        <f>SUM(B14:B15)</f>
        <v>34097</v>
      </c>
      <c r="C16" s="11">
        <v>34028.806</v>
      </c>
    </row>
    <row r="17" spans="1:3" ht="12.75">
      <c r="A17" s="5"/>
      <c r="B17" s="20"/>
      <c r="C17" s="11"/>
    </row>
    <row r="18" spans="1:3" ht="12.75">
      <c r="A18" s="1" t="s">
        <v>12</v>
      </c>
      <c r="B18" s="20"/>
      <c r="C18" s="11"/>
    </row>
    <row r="19" spans="1:3" ht="12.75">
      <c r="A19" s="3" t="s">
        <v>13</v>
      </c>
      <c r="B19" s="11">
        <v>16827</v>
      </c>
      <c r="C19" s="11">
        <v>16793.346</v>
      </c>
    </row>
    <row r="20" spans="1:3" ht="12.75">
      <c r="A20" s="3" t="s">
        <v>14</v>
      </c>
      <c r="B20" s="21">
        <v>5056</v>
      </c>
      <c r="C20" s="25">
        <v>5045.888</v>
      </c>
    </row>
    <row r="21" spans="1:3" ht="12.75">
      <c r="A21" s="4" t="s">
        <v>15</v>
      </c>
      <c r="B21" s="11">
        <f>SUM(B19:B20)</f>
        <v>21883</v>
      </c>
      <c r="C21" s="11">
        <v>21839.234</v>
      </c>
    </row>
    <row r="22" spans="1:3" ht="12.75">
      <c r="A22" s="5"/>
      <c r="B22" s="17"/>
      <c r="C22" s="11"/>
    </row>
    <row r="23" spans="1:3" ht="12.75">
      <c r="A23" s="3" t="s">
        <v>16</v>
      </c>
      <c r="B23" s="17">
        <f>19023-5974</f>
        <v>13049</v>
      </c>
      <c r="C23" s="11">
        <v>13022.902</v>
      </c>
    </row>
    <row r="24" spans="1:3" ht="12.75">
      <c r="A24" s="6" t="s">
        <v>17</v>
      </c>
      <c r="B24" s="22">
        <v>2000</v>
      </c>
      <c r="C24" s="12">
        <v>1996</v>
      </c>
    </row>
    <row r="25" spans="1:3" ht="12.75">
      <c r="A25" s="6" t="s">
        <v>18</v>
      </c>
      <c r="B25" s="22">
        <v>746</v>
      </c>
      <c r="C25" s="12">
        <v>744.508</v>
      </c>
    </row>
    <row r="26" spans="1:3" ht="12.75">
      <c r="A26" s="6" t="s">
        <v>19</v>
      </c>
      <c r="B26" s="22">
        <v>249</v>
      </c>
      <c r="C26" s="12">
        <v>248.502</v>
      </c>
    </row>
    <row r="27" spans="1:3" ht="12.75">
      <c r="A27" s="6" t="s">
        <v>20</v>
      </c>
      <c r="B27" s="22">
        <v>982</v>
      </c>
      <c r="C27" s="12">
        <v>980.036</v>
      </c>
    </row>
    <row r="28" spans="1:3" ht="12.75">
      <c r="A28" s="6" t="s">
        <v>21</v>
      </c>
      <c r="B28" s="22">
        <v>693</v>
      </c>
      <c r="C28" s="12">
        <v>691.614</v>
      </c>
    </row>
    <row r="29" spans="1:3" ht="12.75">
      <c r="A29" s="6" t="s">
        <v>22</v>
      </c>
      <c r="B29" s="22">
        <v>357</v>
      </c>
      <c r="C29" s="12">
        <v>356.286</v>
      </c>
    </row>
    <row r="30" spans="1:3" ht="12.75">
      <c r="A30" s="6" t="s">
        <v>23</v>
      </c>
      <c r="B30" s="22">
        <v>129</v>
      </c>
      <c r="C30" s="12">
        <v>128.742</v>
      </c>
    </row>
    <row r="31" spans="1:3" ht="12.75">
      <c r="A31" s="6" t="s">
        <v>24</v>
      </c>
      <c r="B31" s="22">
        <v>448</v>
      </c>
      <c r="C31" s="12">
        <v>447.104</v>
      </c>
    </row>
    <row r="32" spans="1:3" ht="12.75">
      <c r="A32" s="14" t="s">
        <v>38</v>
      </c>
      <c r="B32" s="22">
        <v>1445</v>
      </c>
      <c r="C32" s="12">
        <v>1442.11</v>
      </c>
    </row>
    <row r="33" spans="1:3" ht="12.75">
      <c r="A33" s="6" t="s">
        <v>25</v>
      </c>
      <c r="B33" s="22">
        <v>1000</v>
      </c>
      <c r="C33" s="12">
        <v>998</v>
      </c>
    </row>
    <row r="34" spans="1:3" ht="12.75">
      <c r="A34" s="6" t="s">
        <v>26</v>
      </c>
      <c r="B34" s="22">
        <v>5000</v>
      </c>
      <c r="C34" s="12">
        <v>4990</v>
      </c>
    </row>
    <row r="35" spans="1:3" ht="12.75">
      <c r="A35" s="14" t="s">
        <v>39</v>
      </c>
      <c r="B35" s="22">
        <f>5974-5974</f>
        <v>0</v>
      </c>
      <c r="C35" s="12">
        <v>0</v>
      </c>
    </row>
    <row r="36" spans="1:3" ht="12.75">
      <c r="A36" s="6"/>
      <c r="B36" s="22"/>
      <c r="C36" s="11"/>
    </row>
    <row r="37" spans="1:3" ht="12.75">
      <c r="A37" s="3" t="s">
        <v>27</v>
      </c>
      <c r="B37" s="17">
        <f>44283-10000</f>
        <v>34283</v>
      </c>
      <c r="C37" s="11">
        <v>34214.433999999994</v>
      </c>
    </row>
    <row r="38" spans="1:3" ht="12.75">
      <c r="A38" s="6" t="s">
        <v>28</v>
      </c>
      <c r="B38" s="22">
        <f>30589-10000</f>
        <v>20589</v>
      </c>
      <c r="C38" s="12">
        <v>20547.822</v>
      </c>
    </row>
    <row r="39" spans="1:3" ht="12.75">
      <c r="A39" s="6" t="s">
        <v>29</v>
      </c>
      <c r="B39" s="22">
        <v>1719</v>
      </c>
      <c r="C39" s="12">
        <v>1715.562</v>
      </c>
    </row>
    <row r="40" spans="1:3" ht="12.75">
      <c r="A40" s="6" t="s">
        <v>30</v>
      </c>
      <c r="B40" s="23">
        <v>1178</v>
      </c>
      <c r="C40" s="12">
        <v>1175.644</v>
      </c>
    </row>
    <row r="41" spans="1:3" ht="12.75">
      <c r="A41" s="6" t="s">
        <v>31</v>
      </c>
      <c r="B41" s="22">
        <v>547</v>
      </c>
      <c r="C41" s="12">
        <v>545.906</v>
      </c>
    </row>
    <row r="42" spans="1:3" ht="12.75">
      <c r="A42" s="6" t="s">
        <v>32</v>
      </c>
      <c r="B42" s="22">
        <v>811</v>
      </c>
      <c r="C42" s="12">
        <v>809.378</v>
      </c>
    </row>
    <row r="43" spans="1:3" ht="12.75">
      <c r="A43" s="6" t="s">
        <v>33</v>
      </c>
      <c r="B43" s="22">
        <v>9439</v>
      </c>
      <c r="C43" s="12">
        <v>9420.122</v>
      </c>
    </row>
    <row r="44" spans="1:3" ht="12.75">
      <c r="A44" s="6"/>
      <c r="B44" s="18"/>
      <c r="C44" s="11"/>
    </row>
    <row r="45" spans="1:3" ht="12.75">
      <c r="A45" s="3" t="s">
        <v>34</v>
      </c>
      <c r="B45" s="17">
        <v>2500</v>
      </c>
      <c r="C45" s="11">
        <v>2495</v>
      </c>
    </row>
    <row r="46" spans="1:3" ht="12.75">
      <c r="A46" s="4"/>
      <c r="B46" s="18"/>
      <c r="C46" s="11"/>
    </row>
    <row r="47" spans="1:3" ht="12.75">
      <c r="A47" s="3" t="s">
        <v>35</v>
      </c>
      <c r="B47" s="11">
        <v>11464</v>
      </c>
      <c r="C47" s="11">
        <v>11441.072</v>
      </c>
    </row>
    <row r="48" spans="1:3" ht="12.75">
      <c r="A48" s="3"/>
      <c r="B48" s="17"/>
      <c r="C48" s="11"/>
    </row>
    <row r="49" spans="1:3" ht="12.75">
      <c r="A49" s="7" t="s">
        <v>36</v>
      </c>
      <c r="B49" s="11">
        <v>19979</v>
      </c>
      <c r="C49" s="11">
        <v>19939.042</v>
      </c>
    </row>
    <row r="50" spans="1:3" ht="12.75">
      <c r="A50" s="7"/>
      <c r="B50" s="11"/>
      <c r="C50" s="11"/>
    </row>
    <row r="51" spans="1:3" ht="12.75">
      <c r="A51" s="27" t="s">
        <v>44</v>
      </c>
      <c r="B51" s="13">
        <f>B11+B16+B21+B23+B37+B45+B47+B49</f>
        <v>1500323</v>
      </c>
      <c r="C51" s="26">
        <v>1497322.3539999998</v>
      </c>
    </row>
    <row r="52" spans="1:3" ht="12.75">
      <c r="A52" s="30"/>
      <c r="B52" s="31"/>
      <c r="C52" s="29"/>
    </row>
    <row r="53" spans="1:3" ht="12.75">
      <c r="A53" s="3" t="s">
        <v>45</v>
      </c>
      <c r="B53" s="17">
        <v>10000</v>
      </c>
      <c r="C53" s="11">
        <v>10000</v>
      </c>
    </row>
    <row r="54" spans="1:3" ht="12.75">
      <c r="A54" s="3" t="s">
        <v>46</v>
      </c>
      <c r="B54" s="17">
        <v>3779</v>
      </c>
      <c r="C54" s="11">
        <v>3312</v>
      </c>
    </row>
    <row r="55" spans="1:3" ht="12.75">
      <c r="A55" s="3" t="s">
        <v>47</v>
      </c>
      <c r="B55" s="17">
        <v>30000</v>
      </c>
      <c r="C55" s="11">
        <v>0</v>
      </c>
    </row>
    <row r="56" spans="1:3" ht="12.75">
      <c r="A56" s="3"/>
      <c r="B56" s="17"/>
      <c r="C56" s="11"/>
    </row>
    <row r="57" spans="1:3" ht="12.75">
      <c r="A57" s="27" t="s">
        <v>48</v>
      </c>
      <c r="B57" s="13">
        <f>SUM(B51:B55)</f>
        <v>1544102</v>
      </c>
      <c r="C57" s="26">
        <v>1510634.3539999998</v>
      </c>
    </row>
    <row r="58" ht="12.75">
      <c r="A58" s="28"/>
    </row>
    <row r="59" ht="12.75">
      <c r="A59" t="s">
        <v>41</v>
      </c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Purpose Table Administration on Aging</dc:title>
  <dc:subject>Budget 2011</dc:subject>
  <dc:creator>Administration on Aging</dc:creator>
  <cp:keywords>Budget; 2011</cp:keywords>
  <dc:description/>
  <cp:lastModifiedBy>DHHS</cp:lastModifiedBy>
  <cp:lastPrinted>2010-07-21T12:17:56Z</cp:lastPrinted>
  <dcterms:created xsi:type="dcterms:W3CDTF">2010-05-20T17:58:57Z</dcterms:created>
  <dcterms:modified xsi:type="dcterms:W3CDTF">2011-07-22T14:17:19Z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508 Compliant">
    <vt:lpwstr>BKH</vt:lpwstr>
  </property>
</Properties>
</file>